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H:\06 Abteilung Basis und IT\03 Mitglieder\03 Bildung\05 Sektionshandbücher\SH Wahlkampf\Anhänge\"/>
    </mc:Choice>
  </mc:AlternateContent>
  <xr:revisionPtr revIDLastSave="0" documentId="13_ncr:1_{3A6C4222-DED4-49B2-9707-11A036E32E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j2jFdEaNSkdZ8VwBdeSkqCZQaC2A=="/>
    </ext>
  </extLst>
</workbook>
</file>

<file path=xl/calcChain.xml><?xml version="1.0" encoding="utf-8"?>
<calcChain xmlns="http://schemas.openxmlformats.org/spreadsheetml/2006/main">
  <c r="D88" i="1" l="1"/>
  <c r="G33" i="1"/>
  <c r="D33" i="1"/>
  <c r="D29" i="1"/>
  <c r="G29" i="1"/>
  <c r="G23" i="1"/>
  <c r="G15" i="1"/>
  <c r="D38" i="1"/>
  <c r="D15" i="1"/>
  <c r="G88" i="1"/>
  <c r="D70" i="1"/>
  <c r="G78" i="1" l="1"/>
  <c r="G76" i="1"/>
  <c r="G70" i="1"/>
  <c r="G64" i="1"/>
  <c r="G59" i="1"/>
  <c r="G52" i="1"/>
  <c r="G47" i="1"/>
  <c r="G38" i="1"/>
  <c r="G80" i="1" l="1"/>
  <c r="G90" i="1" s="1"/>
  <c r="G92" i="1" l="1"/>
  <c r="D59" i="1"/>
  <c r="D23" i="1"/>
  <c r="D78" i="1"/>
  <c r="D76" i="1"/>
  <c r="D64" i="1"/>
  <c r="D52" i="1"/>
  <c r="D47" i="1"/>
  <c r="D80" i="1" l="1"/>
  <c r="D90" i="1" s="1"/>
  <c r="D92" i="1" s="1"/>
</calcChain>
</file>

<file path=xl/sharedStrings.xml><?xml version="1.0" encoding="utf-8"?>
<sst xmlns="http://schemas.openxmlformats.org/spreadsheetml/2006/main" count="89" uniqueCount="85">
  <si>
    <t>Einnahmen negativ</t>
  </si>
  <si>
    <t>Ausgaben postitiv</t>
  </si>
  <si>
    <t>Bemerkungen</t>
  </si>
  <si>
    <t>Einnahmen</t>
  </si>
  <si>
    <t>Entnahme Wahlfonds</t>
  </si>
  <si>
    <t>Entnahme Abstimmungskonto</t>
  </si>
  <si>
    <t>Sonderbeitrag Fraktion</t>
  </si>
  <si>
    <t>Spenden</t>
  </si>
  <si>
    <t>Einnahmen Total</t>
  </si>
  <si>
    <t>Ausgaben 1. Wahlgang</t>
  </si>
  <si>
    <t>Wahlkampfunterstützung</t>
  </si>
  <si>
    <t>JUSO</t>
  </si>
  <si>
    <t>WKU-Total</t>
  </si>
  <si>
    <t>Basiskampagne</t>
  </si>
  <si>
    <t>CampaignerIn</t>
  </si>
  <si>
    <t>Entgelt an SP Schweiz</t>
  </si>
  <si>
    <t>Sachkosten</t>
  </si>
  <si>
    <t>Basiskampagne Total</t>
  </si>
  <si>
    <t>Grafik</t>
  </si>
  <si>
    <t>Grafikbüro, 1. Wahlgang</t>
  </si>
  <si>
    <t>Grafik Total</t>
  </si>
  <si>
    <t>Fotographie</t>
  </si>
  <si>
    <t>Fotographie total</t>
  </si>
  <si>
    <t>Druckaufträge</t>
  </si>
  <si>
    <t>Plakate</t>
  </si>
  <si>
    <t>Balkonplakate</t>
  </si>
  <si>
    <t>Busaushang</t>
  </si>
  <si>
    <t>Druckaufträge Total</t>
  </si>
  <si>
    <t>Plakataushang</t>
  </si>
  <si>
    <t>Plakate Total</t>
  </si>
  <si>
    <t>Inserate Total</t>
  </si>
  <si>
    <t>Fundraising</t>
  </si>
  <si>
    <t>Druck Briefe</t>
  </si>
  <si>
    <t>Versandkosten</t>
  </si>
  <si>
    <t>Fundraising Total</t>
  </si>
  <si>
    <t>Diverses</t>
  </si>
  <si>
    <t>MediaScreen</t>
  </si>
  <si>
    <t>Smartvote</t>
  </si>
  <si>
    <t>Diverses Total</t>
  </si>
  <si>
    <t>Anlässe</t>
  </si>
  <si>
    <t>Aktionen/Standaktionen</t>
  </si>
  <si>
    <t>Nominations-MV</t>
  </si>
  <si>
    <t>Wahlfeier</t>
  </si>
  <si>
    <t>Anlässe Total</t>
  </si>
  <si>
    <t>Reserve</t>
  </si>
  <si>
    <t>2. Wahlgang</t>
  </si>
  <si>
    <t>Gesamte Wahlkampfausgaben</t>
  </si>
  <si>
    <t>SP 60+</t>
  </si>
  <si>
    <t>Versand Karten aus Postkartenaktion</t>
  </si>
  <si>
    <t>Budget</t>
  </si>
  <si>
    <t>Rechnungen</t>
  </si>
  <si>
    <t>Total</t>
  </si>
  <si>
    <t>Grau markierte Felder zum Ausfüllen</t>
  </si>
  <si>
    <t>Bei Änderungen kontrollieren, ob die Formelbezüge noch stimmen</t>
  </si>
  <si>
    <t>Rückerstattungen etc.</t>
  </si>
  <si>
    <t>SP MigrantInnen</t>
  </si>
  <si>
    <t>Offerten / Projektionen</t>
  </si>
  <si>
    <t>Portraits Exekutive-Kandidat*innen</t>
  </si>
  <si>
    <t>Portraits Legislativ-Kandidat*innen</t>
  </si>
  <si>
    <t>Broschüre mit Kandidat*innen, Kernthemen etc.</t>
  </si>
  <si>
    <t>Postkarten Exekutiv-Kandidat*innen</t>
  </si>
  <si>
    <t>Postkarten Legislativ-Kandidat*innen</t>
  </si>
  <si>
    <t>Aufwandüberschuss (Ausgaben minus Einnahmen)</t>
  </si>
  <si>
    <t>Budget Plakataushang</t>
  </si>
  <si>
    <t>Budget Aushang Hängekarton ÖV</t>
  </si>
  <si>
    <t>Budget/Kostenübersicht Wahlen</t>
  </si>
  <si>
    <t>Inserate (Off- und Online)</t>
  </si>
  <si>
    <t>News-Portale (Digital, Geotargeting)</t>
  </si>
  <si>
    <t>Kulturzeitschrift (Print)</t>
  </si>
  <si>
    <t>Kleininserate Zeitung (Print)</t>
  </si>
  <si>
    <t>Social Media (Facebook, Instagram)</t>
  </si>
  <si>
    <t>Total Ausgaben 1. Wahlgang</t>
  </si>
  <si>
    <t>Total Ausgaben 2. Wahlgang</t>
  </si>
  <si>
    <t>Beiträge Kandidat*innen Exekutive / Komitees</t>
  </si>
  <si>
    <t>Falls die Fraktion eine eigene Kasse hat</t>
  </si>
  <si>
    <t xml:space="preserve">Für Leistungen, die den Kandidat*innen weiterverrechnet werden können (bspw. zusätzliche Materialien) </t>
  </si>
  <si>
    <t>Für Beiträge, die Exekutivkandidat*innen an ihren Wahlkampf bezahlen oder Spenden, die auf ihr Komitee-Konto einbezahlt werden</t>
  </si>
  <si>
    <t>Falls eine eigene SP MigrantInnen-Liste besteht.</t>
  </si>
  <si>
    <t>Falls eine eigene SP 60+-Liste besteht.</t>
  </si>
  <si>
    <t>Falls die JUSO mit einer eigenen Liste antritt.</t>
  </si>
  <si>
    <t>Achtung: Hier die gesamten Lohnkosten berücksichtigen (inkl. Arbeitgeberbeiträgen)</t>
  </si>
  <si>
    <t>Abhängig vom Umfang der Basiskampagne</t>
  </si>
  <si>
    <t>Insb. für Raummieten</t>
  </si>
  <si>
    <t>Druck Flyer / Plakate</t>
  </si>
  <si>
    <t>Plakataushang / Inserateschaltung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</si>
</sst>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rgb="FFCCCCCC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3" fontId="2" fillId="2" borderId="1" xfId="0" applyNumberFormat="1" applyFont="1" applyFill="1" applyBorder="1"/>
    <xf numFmtId="3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/>
    <xf numFmtId="3" fontId="2" fillId="3" borderId="0" xfId="0" applyNumberFormat="1" applyFont="1" applyFill="1"/>
    <xf numFmtId="0" fontId="4" fillId="0" borderId="2" xfId="0" applyFont="1" applyBorder="1"/>
    <xf numFmtId="3" fontId="4" fillId="0" borderId="1" xfId="0" applyNumberFormat="1" applyFont="1" applyFill="1" applyBorder="1"/>
    <xf numFmtId="0" fontId="2" fillId="0" borderId="1" xfId="0" applyFont="1" applyFill="1" applyBorder="1"/>
    <xf numFmtId="0" fontId="4" fillId="0" borderId="0" xfId="0" applyFont="1" applyFill="1"/>
    <xf numFmtId="0" fontId="4" fillId="0" borderId="2" xfId="0" applyFont="1" applyFill="1" applyBorder="1"/>
    <xf numFmtId="3" fontId="4" fillId="0" borderId="2" xfId="0" applyNumberFormat="1" applyFont="1" applyFill="1" applyBorder="1"/>
    <xf numFmtId="3" fontId="4" fillId="0" borderId="0" xfId="0" applyNumberFormat="1" applyFont="1" applyFill="1"/>
    <xf numFmtId="0" fontId="2" fillId="0" borderId="0" xfId="0" applyFont="1" applyFill="1"/>
    <xf numFmtId="3" fontId="4" fillId="5" borderId="2" xfId="0" applyNumberFormat="1" applyFont="1" applyFill="1" applyBorder="1"/>
    <xf numFmtId="3" fontId="4" fillId="5" borderId="0" xfId="0" applyNumberFormat="1" applyFont="1" applyFill="1"/>
    <xf numFmtId="3" fontId="2" fillId="5" borderId="0" xfId="0" applyNumberFormat="1" applyFont="1" applyFill="1"/>
    <xf numFmtId="3" fontId="2" fillId="6" borderId="1" xfId="0" applyNumberFormat="1" applyFont="1" applyFill="1" applyBorder="1"/>
    <xf numFmtId="3" fontId="4" fillId="6" borderId="1" xfId="0" applyNumberFormat="1" applyFont="1" applyFill="1" applyBorder="1"/>
    <xf numFmtId="3" fontId="8" fillId="7" borderId="0" xfId="0" applyNumberFormat="1" applyFont="1" applyFill="1" applyAlignment="1"/>
    <xf numFmtId="0" fontId="4" fillId="6" borderId="1" xfId="0" applyFont="1" applyFill="1" applyBorder="1"/>
    <xf numFmtId="3" fontId="4" fillId="7" borderId="1" xfId="0" applyNumberFormat="1" applyFont="1" applyFill="1" applyBorder="1"/>
    <xf numFmtId="3" fontId="2" fillId="7" borderId="0" xfId="0" applyNumberFormat="1" applyFont="1" applyFill="1"/>
    <xf numFmtId="3" fontId="4" fillId="7" borderId="0" xfId="0" applyNumberFormat="1" applyFont="1" applyFill="1"/>
    <xf numFmtId="0" fontId="4" fillId="7" borderId="3" xfId="0" applyFont="1" applyFill="1" applyBorder="1"/>
    <xf numFmtId="3" fontId="4" fillId="7" borderId="4" xfId="0" applyNumberFormat="1" applyFont="1" applyFill="1" applyBorder="1"/>
    <xf numFmtId="3" fontId="4" fillId="7" borderId="5" xfId="0" applyNumberFormat="1" applyFont="1" applyFill="1" applyBorder="1"/>
    <xf numFmtId="0" fontId="7" fillId="0" borderId="0" xfId="0" applyFont="1" applyFill="1" applyAlignment="1"/>
    <xf numFmtId="0" fontId="5" fillId="0" borderId="0" xfId="0" applyFont="1"/>
    <xf numFmtId="0" fontId="5" fillId="4" borderId="0" xfId="0" applyFont="1" applyFill="1"/>
    <xf numFmtId="0" fontId="7" fillId="5" borderId="0" xfId="0" applyFont="1" applyFill="1" applyAlignment="1"/>
    <xf numFmtId="0" fontId="4" fillId="7" borderId="0" xfId="0" applyFont="1" applyFill="1"/>
    <xf numFmtId="3" fontId="7" fillId="5" borderId="0" xfId="0" applyNumberFormat="1" applyFont="1" applyFill="1" applyAlignment="1"/>
    <xf numFmtId="3" fontId="7" fillId="3" borderId="0" xfId="0" applyNumberFormat="1" applyFont="1" applyFill="1" applyAlignment="1"/>
    <xf numFmtId="3" fontId="7" fillId="0" borderId="2" xfId="0" applyNumberFormat="1" applyFont="1" applyFill="1" applyBorder="1" applyAlignment="1"/>
    <xf numFmtId="3" fontId="2" fillId="0" borderId="1" xfId="0" applyNumberFormat="1" applyFont="1" applyFill="1" applyBorder="1"/>
    <xf numFmtId="3" fontId="7" fillId="0" borderId="0" xfId="0" applyNumberFormat="1" applyFont="1" applyFill="1" applyAlignment="1"/>
    <xf numFmtId="3" fontId="2" fillId="0" borderId="2" xfId="0" applyNumberFormat="1" applyFont="1" applyFill="1" applyBorder="1"/>
    <xf numFmtId="3" fontId="2" fillId="3" borderId="1" xfId="0" applyNumberFormat="1" applyFont="1" applyFill="1" applyBorder="1"/>
    <xf numFmtId="3" fontId="6" fillId="2" borderId="1" xfId="0" applyNumberFormat="1" applyFont="1" applyFill="1" applyBorder="1" applyAlignment="1"/>
    <xf numFmtId="3" fontId="2" fillId="2" borderId="2" xfId="0" applyNumberFormat="1" applyFont="1" applyFill="1" applyBorder="1"/>
    <xf numFmtId="3" fontId="7" fillId="7" borderId="0" xfId="0" applyNumberFormat="1" applyFont="1" applyFill="1" applyAlignment="1"/>
    <xf numFmtId="3" fontId="7" fillId="0" borderId="0" xfId="0" applyNumberFormat="1" applyFont="1" applyAlignment="1"/>
    <xf numFmtId="3" fontId="7" fillId="7" borderId="4" xfId="0" applyNumberFormat="1" applyFont="1" applyFill="1" applyBorder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8" fillId="5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7" fillId="3" borderId="0" xfId="0" applyFont="1" applyFill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2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3" fontId="2" fillId="3" borderId="2" xfId="0" applyNumberFormat="1" applyFont="1" applyFill="1" applyBorder="1"/>
    <xf numFmtId="0" fontId="9" fillId="3" borderId="0" xfId="0" applyFont="1" applyFill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105"/>
  <sheetViews>
    <sheetView tabSelected="1" zoomScaleNormal="100" workbookViewId="0">
      <selection activeCell="H91" sqref="H91"/>
    </sheetView>
  </sheetViews>
  <sheetFormatPr baseColWidth="10" defaultColWidth="14.42578125" defaultRowHeight="12.75" x14ac:dyDescent="0.2"/>
  <cols>
    <col min="1" max="1" width="1.140625" style="9" customWidth="1"/>
    <col min="2" max="2" width="57.7109375" style="9" bestFit="1" customWidth="1"/>
    <col min="3" max="4" width="11.42578125" style="9" customWidth="1"/>
    <col min="5" max="5" width="16.7109375" style="9" customWidth="1"/>
    <col min="6" max="7" width="15.28515625" style="9" customWidth="1"/>
    <col min="8" max="8" width="111.28515625" style="49" customWidth="1"/>
    <col min="9" max="28" width="11.42578125" style="9" customWidth="1"/>
    <col min="29" max="16384" width="14.42578125" style="9"/>
  </cols>
  <sheetData>
    <row r="1" spans="2:28" ht="20.25" x14ac:dyDescent="0.3">
      <c r="B1" s="1" t="s">
        <v>65</v>
      </c>
    </row>
    <row r="2" spans="2:28" x14ac:dyDescent="0.2">
      <c r="B2" s="33" t="s">
        <v>0</v>
      </c>
    </row>
    <row r="3" spans="2:28" x14ac:dyDescent="0.2">
      <c r="B3" s="33" t="s">
        <v>1</v>
      </c>
    </row>
    <row r="4" spans="2:28" x14ac:dyDescent="0.2">
      <c r="B4" s="34" t="s">
        <v>52</v>
      </c>
    </row>
    <row r="5" spans="2:28" x14ac:dyDescent="0.2">
      <c r="B5" s="33" t="s">
        <v>53</v>
      </c>
    </row>
    <row r="6" spans="2:28" x14ac:dyDescent="0.2">
      <c r="B6" s="33"/>
    </row>
    <row r="7" spans="2:28" s="50" customFormat="1" ht="25.5" x14ac:dyDescent="0.2">
      <c r="C7" s="51" t="s">
        <v>49</v>
      </c>
      <c r="D7" s="52" t="s">
        <v>51</v>
      </c>
      <c r="E7" s="53" t="s">
        <v>56</v>
      </c>
      <c r="F7" s="53" t="s">
        <v>50</v>
      </c>
      <c r="G7" s="52" t="s">
        <v>51</v>
      </c>
      <c r="H7" s="54" t="s">
        <v>2</v>
      </c>
    </row>
    <row r="8" spans="2:28" ht="15" x14ac:dyDescent="0.2">
      <c r="B8" s="2" t="s">
        <v>3</v>
      </c>
      <c r="C8" s="13"/>
      <c r="D8" s="35"/>
      <c r="E8" s="32"/>
      <c r="F8" s="32"/>
      <c r="G8" s="35"/>
    </row>
    <row r="9" spans="2:28" x14ac:dyDescent="0.2">
      <c r="B9" s="3" t="s">
        <v>4</v>
      </c>
      <c r="C9" s="5">
        <v>100000</v>
      </c>
      <c r="D9" s="37"/>
      <c r="E9" s="38"/>
      <c r="F9" s="38">
        <v>100000</v>
      </c>
      <c r="G9" s="37"/>
      <c r="H9" s="63"/>
    </row>
    <row r="10" spans="2:28" x14ac:dyDescent="0.2">
      <c r="B10" s="3" t="s">
        <v>5</v>
      </c>
      <c r="C10" s="5">
        <v>10000</v>
      </c>
      <c r="D10" s="37"/>
      <c r="E10" s="38"/>
      <c r="F10" s="38">
        <v>10000</v>
      </c>
      <c r="G10" s="37"/>
      <c r="H10" s="55"/>
    </row>
    <row r="11" spans="2:28" x14ac:dyDescent="0.2">
      <c r="B11" s="3" t="s">
        <v>6</v>
      </c>
      <c r="C11" s="5">
        <v>10000</v>
      </c>
      <c r="D11" s="37"/>
      <c r="E11" s="38"/>
      <c r="F11" s="38">
        <v>10000</v>
      </c>
      <c r="G11" s="37"/>
      <c r="H11" s="63" t="s">
        <v>74</v>
      </c>
    </row>
    <row r="12" spans="2:28" ht="12.75" customHeight="1" x14ac:dyDescent="0.2">
      <c r="B12" s="3" t="s">
        <v>7</v>
      </c>
      <c r="C12" s="5">
        <v>20000</v>
      </c>
      <c r="D12" s="37"/>
      <c r="E12" s="38">
        <v>18000</v>
      </c>
      <c r="F12" s="38"/>
      <c r="G12" s="37"/>
      <c r="H12" s="55"/>
    </row>
    <row r="13" spans="2:28" ht="12.75" customHeight="1" x14ac:dyDescent="0.2">
      <c r="B13" s="3" t="s">
        <v>54</v>
      </c>
      <c r="C13" s="5">
        <v>5000</v>
      </c>
      <c r="D13" s="37"/>
      <c r="E13" s="38">
        <v>6000</v>
      </c>
      <c r="F13" s="38"/>
      <c r="G13" s="37"/>
      <c r="H13" s="63" t="s">
        <v>75</v>
      </c>
    </row>
    <row r="14" spans="2:28" ht="12.75" customHeight="1" x14ac:dyDescent="0.2">
      <c r="B14" s="3" t="s">
        <v>73</v>
      </c>
      <c r="C14" s="5">
        <v>15000</v>
      </c>
      <c r="D14" s="37"/>
      <c r="E14" s="38">
        <v>15000</v>
      </c>
      <c r="F14" s="38"/>
      <c r="G14" s="37"/>
      <c r="H14" s="63" t="s">
        <v>76</v>
      </c>
    </row>
    <row r="15" spans="2:28" x14ac:dyDescent="0.2">
      <c r="B15" s="11" t="s">
        <v>8</v>
      </c>
      <c r="C15" s="16"/>
      <c r="D15" s="19">
        <f>SUM(C9:C14)</f>
        <v>160000</v>
      </c>
      <c r="E15" s="39"/>
      <c r="F15" s="16"/>
      <c r="G15" s="19">
        <f>SUM(E9:F14)</f>
        <v>159000</v>
      </c>
      <c r="H15" s="5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x14ac:dyDescent="0.2">
      <c r="C16" s="40"/>
      <c r="D16" s="37"/>
      <c r="E16" s="41"/>
      <c r="F16" s="41"/>
      <c r="G16" s="37"/>
    </row>
    <row r="17" spans="2:28" ht="15" x14ac:dyDescent="0.2">
      <c r="B17" s="2" t="s">
        <v>9</v>
      </c>
      <c r="C17" s="40"/>
      <c r="D17" s="37"/>
      <c r="E17" s="41"/>
      <c r="F17" s="41"/>
      <c r="G17" s="37"/>
    </row>
    <row r="18" spans="2:28" x14ac:dyDescent="0.2">
      <c r="C18" s="40"/>
      <c r="D18" s="37"/>
      <c r="E18" s="41"/>
      <c r="F18" s="41"/>
      <c r="G18" s="37"/>
    </row>
    <row r="19" spans="2:28" x14ac:dyDescent="0.2">
      <c r="B19" s="4" t="s">
        <v>10</v>
      </c>
      <c r="C19" s="40"/>
      <c r="D19" s="37"/>
      <c r="E19" s="41"/>
      <c r="F19" s="41"/>
      <c r="G19" s="37"/>
    </row>
    <row r="20" spans="2:28" x14ac:dyDescent="0.2">
      <c r="B20" s="3" t="s">
        <v>11</v>
      </c>
      <c r="C20" s="5">
        <v>5000</v>
      </c>
      <c r="D20" s="37"/>
      <c r="E20" s="38"/>
      <c r="F20" s="38">
        <v>5000</v>
      </c>
      <c r="G20" s="37"/>
      <c r="H20" s="63" t="s">
        <v>79</v>
      </c>
    </row>
    <row r="21" spans="2:28" x14ac:dyDescent="0.2">
      <c r="B21" s="3" t="s">
        <v>55</v>
      </c>
      <c r="C21" s="5">
        <v>4000</v>
      </c>
      <c r="D21" s="37"/>
      <c r="E21" s="38"/>
      <c r="F21" s="38">
        <v>4000</v>
      </c>
      <c r="G21" s="37"/>
      <c r="H21" s="63" t="s">
        <v>77</v>
      </c>
      <c r="I21" s="32"/>
      <c r="J21" s="32"/>
      <c r="K21" s="32"/>
      <c r="L21" s="32"/>
      <c r="M21" s="32"/>
      <c r="N21" s="32"/>
      <c r="O21" s="32"/>
    </row>
    <row r="22" spans="2:28" x14ac:dyDescent="0.2">
      <c r="B22" s="3" t="s">
        <v>47</v>
      </c>
      <c r="C22" s="5">
        <v>4000</v>
      </c>
      <c r="D22" s="37"/>
      <c r="E22" s="38"/>
      <c r="F22" s="38">
        <v>4000</v>
      </c>
      <c r="G22" s="37"/>
      <c r="H22" s="63" t="s">
        <v>78</v>
      </c>
    </row>
    <row r="23" spans="2:28" x14ac:dyDescent="0.2">
      <c r="B23" s="15" t="s">
        <v>12</v>
      </c>
      <c r="C23" s="16"/>
      <c r="D23" s="19">
        <f>SUM(C20:C22)</f>
        <v>13000</v>
      </c>
      <c r="E23" s="16"/>
      <c r="F23" s="16"/>
      <c r="G23" s="19">
        <f>SUM(E20:F22)</f>
        <v>13000</v>
      </c>
      <c r="H23" s="5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x14ac:dyDescent="0.2">
      <c r="B24" s="4"/>
      <c r="C24" s="40"/>
      <c r="D24" s="20"/>
      <c r="E24" s="17"/>
      <c r="F24" s="17"/>
      <c r="G24" s="20"/>
    </row>
    <row r="25" spans="2:28" x14ac:dyDescent="0.2">
      <c r="B25" s="4" t="s">
        <v>13</v>
      </c>
      <c r="C25" s="40"/>
      <c r="D25" s="20"/>
      <c r="E25" s="17"/>
      <c r="F25" s="17"/>
      <c r="G25" s="20"/>
    </row>
    <row r="26" spans="2:28" x14ac:dyDescent="0.2">
      <c r="B26" s="18" t="s">
        <v>14</v>
      </c>
      <c r="C26" s="43">
        <v>30000</v>
      </c>
      <c r="D26" s="20"/>
      <c r="E26" s="10">
        <v>15000</v>
      </c>
      <c r="F26" s="10">
        <v>14000</v>
      </c>
      <c r="G26" s="21"/>
      <c r="H26" s="63" t="s">
        <v>80</v>
      </c>
    </row>
    <row r="27" spans="2:28" x14ac:dyDescent="0.2">
      <c r="B27" s="3" t="s">
        <v>15</v>
      </c>
      <c r="C27" s="5">
        <v>10000</v>
      </c>
      <c r="D27" s="20"/>
      <c r="E27" s="10"/>
      <c r="F27" s="10">
        <v>10000</v>
      </c>
      <c r="G27" s="21"/>
      <c r="H27" s="63" t="s">
        <v>81</v>
      </c>
    </row>
    <row r="28" spans="2:28" x14ac:dyDescent="0.2">
      <c r="B28" s="3" t="s">
        <v>16</v>
      </c>
      <c r="C28" s="5">
        <v>2000</v>
      </c>
      <c r="D28" s="20"/>
      <c r="E28" s="10">
        <v>1500</v>
      </c>
      <c r="F28" s="10">
        <v>500</v>
      </c>
      <c r="G28" s="21"/>
      <c r="H28" s="63" t="s">
        <v>82</v>
      </c>
    </row>
    <row r="29" spans="2:28" x14ac:dyDescent="0.2">
      <c r="B29" s="11" t="s">
        <v>17</v>
      </c>
      <c r="C29" s="42"/>
      <c r="D29" s="19">
        <f>SUM(C26:C28)</f>
        <v>42000</v>
      </c>
      <c r="E29" s="16"/>
      <c r="F29" s="16"/>
      <c r="G29" s="19">
        <f>SUM(E26:F28)</f>
        <v>41000</v>
      </c>
      <c r="H29" s="58"/>
    </row>
    <row r="30" spans="2:28" x14ac:dyDescent="0.2">
      <c r="B30" s="4"/>
      <c r="C30" s="40"/>
      <c r="D30" s="37"/>
      <c r="E30" s="41"/>
      <c r="F30" s="41"/>
      <c r="G30" s="37"/>
    </row>
    <row r="31" spans="2:28" x14ac:dyDescent="0.2">
      <c r="B31" s="4" t="s">
        <v>18</v>
      </c>
      <c r="C31" s="40"/>
      <c r="D31" s="37"/>
      <c r="E31" s="41"/>
      <c r="F31" s="41"/>
      <c r="G31" s="37"/>
    </row>
    <row r="32" spans="2:28" x14ac:dyDescent="0.2">
      <c r="B32" s="6" t="s">
        <v>19</v>
      </c>
      <c r="C32" s="5">
        <v>6500</v>
      </c>
      <c r="D32" s="37"/>
      <c r="E32" s="38">
        <v>6500</v>
      </c>
      <c r="F32" s="38"/>
      <c r="G32" s="37"/>
      <c r="H32" s="55"/>
    </row>
    <row r="33" spans="2:28" x14ac:dyDescent="0.2">
      <c r="B33" s="11" t="s">
        <v>20</v>
      </c>
      <c r="C33" s="16"/>
      <c r="D33" s="19">
        <f>SUM(C32)</f>
        <v>6500</v>
      </c>
      <c r="E33" s="16"/>
      <c r="F33" s="16"/>
      <c r="G33" s="19">
        <f>SUM(E32:F32)</f>
        <v>6500</v>
      </c>
      <c r="H33" s="5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2">
      <c r="C34" s="40"/>
      <c r="D34" s="37"/>
      <c r="E34" s="41"/>
      <c r="F34" s="41"/>
      <c r="G34" s="37"/>
    </row>
    <row r="35" spans="2:28" x14ac:dyDescent="0.2">
      <c r="B35" s="4" t="s">
        <v>21</v>
      </c>
      <c r="C35" s="40"/>
      <c r="D35" s="37"/>
      <c r="E35" s="41"/>
      <c r="F35" s="41"/>
      <c r="G35" s="37"/>
    </row>
    <row r="36" spans="2:28" x14ac:dyDescent="0.2">
      <c r="B36" s="3" t="s">
        <v>58</v>
      </c>
      <c r="C36" s="5">
        <v>3000</v>
      </c>
      <c r="D36" s="37"/>
      <c r="E36" s="38">
        <v>2800</v>
      </c>
      <c r="F36" s="38"/>
      <c r="G36" s="37"/>
      <c r="H36" s="55"/>
    </row>
    <row r="37" spans="2:28" x14ac:dyDescent="0.2">
      <c r="B37" s="3" t="s">
        <v>57</v>
      </c>
      <c r="C37" s="5">
        <v>1000</v>
      </c>
      <c r="D37" s="37"/>
      <c r="E37" s="38">
        <v>900</v>
      </c>
      <c r="F37" s="38"/>
      <c r="G37" s="37"/>
      <c r="H37" s="55"/>
    </row>
    <row r="38" spans="2:28" x14ac:dyDescent="0.2">
      <c r="B38" s="11" t="s">
        <v>22</v>
      </c>
      <c r="C38" s="16"/>
      <c r="D38" s="19">
        <f>SUM(C36:C37)</f>
        <v>4000</v>
      </c>
      <c r="E38" s="16"/>
      <c r="F38" s="16"/>
      <c r="G38" s="19">
        <f>SUM(E36:F37)</f>
        <v>3700</v>
      </c>
      <c r="H38" s="5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2">
      <c r="C39" s="40"/>
      <c r="D39" s="37"/>
      <c r="E39" s="41"/>
      <c r="F39" s="41"/>
      <c r="G39" s="37"/>
    </row>
    <row r="40" spans="2:28" x14ac:dyDescent="0.2">
      <c r="B40" s="4" t="s">
        <v>23</v>
      </c>
      <c r="C40" s="40"/>
      <c r="D40" s="37"/>
      <c r="E40" s="41"/>
      <c r="F40" s="41"/>
      <c r="G40" s="37"/>
    </row>
    <row r="41" spans="2:28" x14ac:dyDescent="0.2">
      <c r="B41" s="3" t="s">
        <v>59</v>
      </c>
      <c r="C41" s="5">
        <v>16000</v>
      </c>
      <c r="D41" s="37"/>
      <c r="E41" s="38"/>
      <c r="F41" s="38">
        <v>17000</v>
      </c>
      <c r="G41" s="37"/>
      <c r="H41" s="55"/>
    </row>
    <row r="42" spans="2:28" x14ac:dyDescent="0.2">
      <c r="B42" s="3" t="s">
        <v>24</v>
      </c>
      <c r="C42" s="5">
        <v>2000</v>
      </c>
      <c r="D42" s="37"/>
      <c r="E42" s="38">
        <v>1800</v>
      </c>
      <c r="F42" s="38"/>
      <c r="G42" s="37"/>
      <c r="H42" s="55"/>
    </row>
    <row r="43" spans="2:28" x14ac:dyDescent="0.2">
      <c r="B43" s="3" t="s">
        <v>25</v>
      </c>
      <c r="C43" s="5">
        <v>2000</v>
      </c>
      <c r="D43" s="37"/>
      <c r="E43" s="38"/>
      <c r="F43" s="38">
        <v>1200</v>
      </c>
      <c r="G43" s="37"/>
      <c r="H43" s="59"/>
    </row>
    <row r="44" spans="2:28" x14ac:dyDescent="0.2">
      <c r="B44" s="3" t="s">
        <v>26</v>
      </c>
      <c r="C44" s="5">
        <v>500</v>
      </c>
      <c r="D44" s="37"/>
      <c r="E44" s="38"/>
      <c r="F44" s="38">
        <v>500</v>
      </c>
      <c r="G44" s="37"/>
      <c r="H44" s="55"/>
    </row>
    <row r="45" spans="2:28" x14ac:dyDescent="0.2">
      <c r="B45" s="3" t="s">
        <v>60</v>
      </c>
      <c r="C45" s="5">
        <v>1500</v>
      </c>
      <c r="D45" s="37"/>
      <c r="E45" s="38"/>
      <c r="F45" s="38">
        <v>2000</v>
      </c>
      <c r="G45" s="37"/>
      <c r="H45" s="55"/>
    </row>
    <row r="46" spans="2:28" x14ac:dyDescent="0.2">
      <c r="B46" s="3" t="s">
        <v>61</v>
      </c>
      <c r="C46" s="5">
        <v>5000</v>
      </c>
      <c r="D46" s="37"/>
      <c r="E46" s="38"/>
      <c r="F46" s="38">
        <v>6000</v>
      </c>
      <c r="G46" s="37"/>
      <c r="H46" s="55"/>
      <c r="I46" s="32"/>
      <c r="J46" s="32"/>
      <c r="K46" s="32"/>
      <c r="L46" s="32"/>
      <c r="M46" s="32"/>
      <c r="N46" s="32"/>
      <c r="O46" s="32"/>
      <c r="P46" s="32"/>
    </row>
    <row r="47" spans="2:28" x14ac:dyDescent="0.2">
      <c r="B47" s="11" t="s">
        <v>27</v>
      </c>
      <c r="C47" s="16"/>
      <c r="D47" s="19">
        <f>SUM(C41:C46)</f>
        <v>27000</v>
      </c>
      <c r="E47" s="16"/>
      <c r="F47" s="16"/>
      <c r="G47" s="19">
        <f>SUM(E41:F46)</f>
        <v>28500</v>
      </c>
      <c r="H47" s="57"/>
      <c r="I47" s="14"/>
      <c r="J47" s="14"/>
      <c r="K47" s="14"/>
      <c r="L47" s="14"/>
      <c r="M47" s="14"/>
      <c r="N47" s="14"/>
      <c r="O47" s="14"/>
      <c r="P47" s="1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2">
      <c r="B48" s="3"/>
      <c r="C48" s="40"/>
      <c r="D48" s="37"/>
      <c r="E48" s="41"/>
      <c r="F48" s="41"/>
      <c r="G48" s="37"/>
    </row>
    <row r="49" spans="2:28" x14ac:dyDescent="0.2">
      <c r="B49" s="4" t="s">
        <v>28</v>
      </c>
      <c r="C49" s="40"/>
      <c r="D49" s="37"/>
      <c r="E49" s="41"/>
      <c r="F49" s="41"/>
      <c r="G49" s="37"/>
    </row>
    <row r="50" spans="2:28" x14ac:dyDescent="0.2">
      <c r="B50" s="3" t="s">
        <v>63</v>
      </c>
      <c r="C50" s="5">
        <v>15000</v>
      </c>
      <c r="D50" s="37"/>
      <c r="E50" s="38"/>
      <c r="F50" s="38">
        <v>15000</v>
      </c>
      <c r="G50" s="37"/>
      <c r="H50" s="55"/>
    </row>
    <row r="51" spans="2:28" x14ac:dyDescent="0.2">
      <c r="B51" s="3" t="s">
        <v>64</v>
      </c>
      <c r="C51" s="44">
        <v>3000</v>
      </c>
      <c r="D51" s="37"/>
      <c r="E51" s="38"/>
      <c r="F51" s="38">
        <v>3600</v>
      </c>
      <c r="G51" s="37"/>
      <c r="H51" s="59"/>
    </row>
    <row r="52" spans="2:28" x14ac:dyDescent="0.2">
      <c r="B52" s="11" t="s">
        <v>29</v>
      </c>
      <c r="C52" s="16"/>
      <c r="D52" s="19">
        <f>SUM(C50:C51)</f>
        <v>18000</v>
      </c>
      <c r="E52" s="16"/>
      <c r="F52" s="16"/>
      <c r="G52" s="19">
        <f>SUM(E50:F51)</f>
        <v>18600</v>
      </c>
      <c r="H52" s="56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2">
      <c r="C53" s="40"/>
      <c r="D53" s="37"/>
      <c r="E53" s="41"/>
      <c r="F53" s="41"/>
      <c r="G53" s="37"/>
    </row>
    <row r="54" spans="2:28" x14ac:dyDescent="0.2">
      <c r="B54" s="4" t="s">
        <v>66</v>
      </c>
      <c r="C54" s="40"/>
      <c r="D54" s="37"/>
      <c r="E54" s="41"/>
      <c r="F54" s="41"/>
      <c r="G54" s="37"/>
    </row>
    <row r="55" spans="2:28" x14ac:dyDescent="0.2">
      <c r="B55" s="3" t="s">
        <v>67</v>
      </c>
      <c r="C55" s="5">
        <v>4000</v>
      </c>
      <c r="D55" s="37"/>
      <c r="E55" s="38">
        <v>4500</v>
      </c>
      <c r="F55" s="38"/>
      <c r="G55" s="37"/>
      <c r="H55" s="59"/>
    </row>
    <row r="56" spans="2:28" x14ac:dyDescent="0.2">
      <c r="B56" s="3" t="s">
        <v>68</v>
      </c>
      <c r="C56" s="5">
        <v>2000</v>
      </c>
      <c r="D56" s="37"/>
      <c r="E56" s="38">
        <v>1800</v>
      </c>
      <c r="F56" s="38"/>
      <c r="G56" s="37"/>
      <c r="H56" s="55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2:28" x14ac:dyDescent="0.2">
      <c r="B57" s="3" t="s">
        <v>69</v>
      </c>
      <c r="C57" s="5">
        <v>2000</v>
      </c>
      <c r="D57" s="37"/>
      <c r="E57" s="38">
        <v>1500</v>
      </c>
      <c r="F57" s="38"/>
      <c r="G57" s="37"/>
      <c r="H57" s="55"/>
    </row>
    <row r="58" spans="2:28" x14ac:dyDescent="0.2">
      <c r="B58" s="7" t="s">
        <v>70</v>
      </c>
      <c r="C58" s="5">
        <v>2000</v>
      </c>
      <c r="D58" s="37"/>
      <c r="E58" s="38">
        <v>1500</v>
      </c>
      <c r="F58" s="38"/>
      <c r="G58" s="37"/>
      <c r="H58" s="55"/>
    </row>
    <row r="59" spans="2:28" x14ac:dyDescent="0.2">
      <c r="B59" s="11" t="s">
        <v>30</v>
      </c>
      <c r="C59" s="16"/>
      <c r="D59" s="19">
        <f>SUM(C55:C58)</f>
        <v>10000</v>
      </c>
      <c r="E59" s="16"/>
      <c r="F59" s="16"/>
      <c r="G59" s="19">
        <f>SUM(E55:F58)</f>
        <v>9300</v>
      </c>
      <c r="H59" s="5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2">
      <c r="B60" s="4"/>
      <c r="C60" s="12"/>
      <c r="D60" s="20"/>
      <c r="E60" s="17"/>
      <c r="F60" s="17"/>
      <c r="G60" s="20"/>
      <c r="H60" s="60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2">
      <c r="B61" s="4" t="s">
        <v>31</v>
      </c>
      <c r="C61" s="12"/>
      <c r="D61" s="20"/>
      <c r="E61" s="17"/>
      <c r="F61" s="17"/>
      <c r="G61" s="20"/>
      <c r="H61" s="60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2">
      <c r="B62" s="3" t="s">
        <v>32</v>
      </c>
      <c r="C62" s="5">
        <v>300</v>
      </c>
      <c r="D62" s="20"/>
      <c r="E62" s="10"/>
      <c r="F62" s="10">
        <v>350</v>
      </c>
      <c r="G62" s="20"/>
      <c r="H62" s="61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2">
      <c r="B63" s="3" t="s">
        <v>33</v>
      </c>
      <c r="C63" s="5">
        <v>1000</v>
      </c>
      <c r="D63" s="20"/>
      <c r="E63" s="10"/>
      <c r="F63" s="10">
        <v>1050</v>
      </c>
      <c r="G63" s="20"/>
      <c r="H63" s="59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2">
      <c r="B64" s="11" t="s">
        <v>34</v>
      </c>
      <c r="C64" s="16"/>
      <c r="D64" s="19">
        <f>SUM(C62:C63)</f>
        <v>1300</v>
      </c>
      <c r="E64" s="16"/>
      <c r="F64" s="16"/>
      <c r="G64" s="19">
        <f>SUM(E62:F63)</f>
        <v>1400</v>
      </c>
      <c r="H64" s="56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">
      <c r="B65" s="3"/>
      <c r="C65" s="40"/>
      <c r="D65" s="37"/>
      <c r="E65" s="41"/>
      <c r="F65" s="41"/>
      <c r="G65" s="37"/>
    </row>
    <row r="66" spans="2:28" x14ac:dyDescent="0.2">
      <c r="B66" s="4" t="s">
        <v>35</v>
      </c>
      <c r="C66" s="40"/>
      <c r="D66" s="37"/>
      <c r="E66" s="41"/>
      <c r="F66" s="41"/>
      <c r="G66" s="37"/>
    </row>
    <row r="67" spans="2:28" x14ac:dyDescent="0.2">
      <c r="B67" s="3" t="s">
        <v>36</v>
      </c>
      <c r="C67" s="5">
        <v>3000</v>
      </c>
      <c r="D67" s="37"/>
      <c r="E67" s="38"/>
      <c r="F67" s="38">
        <v>2600</v>
      </c>
      <c r="G67" s="37"/>
      <c r="H67" s="55"/>
    </row>
    <row r="68" spans="2:28" x14ac:dyDescent="0.2">
      <c r="B68" s="3" t="s">
        <v>37</v>
      </c>
      <c r="C68" s="5">
        <v>3500</v>
      </c>
      <c r="D68" s="37"/>
      <c r="E68" s="38">
        <v>3500</v>
      </c>
      <c r="F68" s="38"/>
      <c r="G68" s="37"/>
      <c r="H68" s="63"/>
    </row>
    <row r="69" spans="2:28" x14ac:dyDescent="0.2">
      <c r="B69" s="3" t="s">
        <v>48</v>
      </c>
      <c r="C69" s="5">
        <v>1500</v>
      </c>
      <c r="D69" s="37"/>
      <c r="E69" s="38"/>
      <c r="F69" s="38">
        <v>1800</v>
      </c>
      <c r="G69" s="37"/>
      <c r="H69" s="55"/>
    </row>
    <row r="70" spans="2:28" x14ac:dyDescent="0.2">
      <c r="B70" s="11" t="s">
        <v>38</v>
      </c>
      <c r="C70" s="42"/>
      <c r="D70" s="19">
        <f>SUM(C67:C69)</f>
        <v>8000</v>
      </c>
      <c r="E70" s="16"/>
      <c r="F70" s="16"/>
      <c r="G70" s="19">
        <f>SUM(E67:F69)</f>
        <v>7900</v>
      </c>
      <c r="H70" s="5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x14ac:dyDescent="0.2">
      <c r="C71" s="40"/>
      <c r="D71" s="37"/>
      <c r="E71" s="41"/>
      <c r="F71" s="41"/>
      <c r="G71" s="37"/>
    </row>
    <row r="72" spans="2:28" x14ac:dyDescent="0.2">
      <c r="B72" s="4" t="s">
        <v>39</v>
      </c>
      <c r="C72" s="40"/>
      <c r="D72" s="37"/>
      <c r="E72" s="41"/>
      <c r="F72" s="41"/>
      <c r="G72" s="37"/>
    </row>
    <row r="73" spans="2:28" x14ac:dyDescent="0.2">
      <c r="B73" s="3" t="s">
        <v>40</v>
      </c>
      <c r="C73" s="44">
        <v>4000</v>
      </c>
      <c r="D73" s="37"/>
      <c r="E73" s="38">
        <v>1300</v>
      </c>
      <c r="F73" s="38">
        <v>1500</v>
      </c>
      <c r="G73" s="37"/>
      <c r="H73" s="59"/>
    </row>
    <row r="74" spans="2:28" x14ac:dyDescent="0.2">
      <c r="B74" s="3" t="s">
        <v>41</v>
      </c>
      <c r="C74" s="44">
        <v>800</v>
      </c>
      <c r="D74" s="37"/>
      <c r="E74" s="38"/>
      <c r="F74" s="38">
        <v>600</v>
      </c>
      <c r="G74" s="37"/>
      <c r="H74" s="55"/>
    </row>
    <row r="75" spans="2:28" x14ac:dyDescent="0.2">
      <c r="B75" s="3" t="s">
        <v>42</v>
      </c>
      <c r="C75" s="44">
        <v>2000</v>
      </c>
      <c r="D75" s="37"/>
      <c r="E75" s="38">
        <v>2000</v>
      </c>
      <c r="F75" s="38"/>
      <c r="G75" s="37"/>
      <c r="H75" s="55"/>
    </row>
    <row r="76" spans="2:28" x14ac:dyDescent="0.2">
      <c r="B76" s="11" t="s">
        <v>43</v>
      </c>
      <c r="C76" s="16"/>
      <c r="D76" s="19">
        <f>SUM(C73:C75)</f>
        <v>6800</v>
      </c>
      <c r="E76" s="16"/>
      <c r="F76" s="16"/>
      <c r="G76" s="19">
        <f>SUM(E73:F75)</f>
        <v>5400</v>
      </c>
      <c r="H76" s="56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 x14ac:dyDescent="0.2">
      <c r="C77" s="40"/>
      <c r="D77" s="37"/>
      <c r="E77" s="41"/>
      <c r="F77" s="41"/>
      <c r="G77" s="37"/>
    </row>
    <row r="78" spans="2:28" x14ac:dyDescent="0.2">
      <c r="B78" s="11" t="s">
        <v>44</v>
      </c>
      <c r="C78" s="45">
        <v>4000</v>
      </c>
      <c r="D78" s="19">
        <f>SUM(C78)</f>
        <v>4000</v>
      </c>
      <c r="E78" s="62">
        <v>4000</v>
      </c>
      <c r="F78" s="62"/>
      <c r="G78" s="19">
        <f>SUM(E78:F78)</f>
        <v>4000</v>
      </c>
      <c r="H78" s="55"/>
    </row>
    <row r="79" spans="2:28" x14ac:dyDescent="0.2">
      <c r="B79" s="3"/>
      <c r="C79" s="40"/>
      <c r="D79" s="20"/>
      <c r="E79" s="17"/>
      <c r="F79" s="17"/>
      <c r="G79" s="20"/>
    </row>
    <row r="80" spans="2:28" x14ac:dyDescent="0.2">
      <c r="B80" s="25" t="s">
        <v>71</v>
      </c>
      <c r="C80" s="22"/>
      <c r="D80" s="23">
        <f>SUM(D18:D78)</f>
        <v>140600</v>
      </c>
      <c r="E80" s="24"/>
      <c r="F80" s="46"/>
      <c r="G80" s="24">
        <f>SUM(G18:G78)</f>
        <v>139300</v>
      </c>
    </row>
    <row r="81" spans="2:8" x14ac:dyDescent="0.2">
      <c r="C81" s="40"/>
      <c r="D81" s="37"/>
      <c r="E81" s="41"/>
      <c r="F81" s="41"/>
      <c r="G81" s="37"/>
    </row>
    <row r="82" spans="2:8" x14ac:dyDescent="0.2">
      <c r="B82" s="4" t="s">
        <v>45</v>
      </c>
      <c r="C82" s="40"/>
      <c r="D82" s="37"/>
      <c r="E82" s="41"/>
      <c r="F82" s="41"/>
      <c r="G82" s="37"/>
    </row>
    <row r="83" spans="2:8" x14ac:dyDescent="0.2">
      <c r="B83" s="3" t="s">
        <v>18</v>
      </c>
      <c r="C83" s="5">
        <v>2500</v>
      </c>
      <c r="D83" s="37"/>
      <c r="E83" s="38">
        <v>1500</v>
      </c>
      <c r="F83" s="38"/>
      <c r="G83" s="37"/>
      <c r="H83" s="55"/>
    </row>
    <row r="84" spans="2:8" x14ac:dyDescent="0.2">
      <c r="B84" s="9" t="s">
        <v>83</v>
      </c>
      <c r="C84" s="5">
        <v>2000</v>
      </c>
      <c r="D84" s="37"/>
      <c r="E84" s="38">
        <v>2000</v>
      </c>
      <c r="F84" s="38"/>
      <c r="G84" s="37"/>
      <c r="H84" s="55"/>
    </row>
    <row r="85" spans="2:8" x14ac:dyDescent="0.2">
      <c r="B85" s="9" t="s">
        <v>66</v>
      </c>
      <c r="C85" s="5">
        <v>2000</v>
      </c>
      <c r="D85" s="37"/>
      <c r="E85" s="38">
        <v>2000</v>
      </c>
      <c r="F85" s="38"/>
      <c r="G85" s="37"/>
      <c r="H85" s="55"/>
    </row>
    <row r="86" spans="2:8" x14ac:dyDescent="0.2">
      <c r="B86" s="3" t="s">
        <v>84</v>
      </c>
      <c r="C86" s="5">
        <v>15000</v>
      </c>
      <c r="D86" s="37"/>
      <c r="E86" s="38">
        <v>15000</v>
      </c>
      <c r="F86" s="38"/>
      <c r="G86" s="37"/>
      <c r="H86" s="55"/>
    </row>
    <row r="87" spans="2:8" x14ac:dyDescent="0.2">
      <c r="B87" s="3" t="s">
        <v>44</v>
      </c>
      <c r="C87" s="5">
        <v>2000</v>
      </c>
      <c r="D87" s="37"/>
      <c r="E87" s="38">
        <v>2000</v>
      </c>
      <c r="F87" s="38"/>
      <c r="G87" s="37"/>
      <c r="H87" s="55"/>
    </row>
    <row r="88" spans="2:8" x14ac:dyDescent="0.2">
      <c r="B88" s="25" t="s">
        <v>72</v>
      </c>
      <c r="C88" s="22"/>
      <c r="D88" s="23">
        <f>SUM(C83:C87)</f>
        <v>23500</v>
      </c>
      <c r="E88" s="23"/>
      <c r="F88" s="23"/>
      <c r="G88" s="26">
        <f>SUM(E83:F87)</f>
        <v>22500</v>
      </c>
    </row>
    <row r="89" spans="2:8" x14ac:dyDescent="0.2">
      <c r="C89" s="47"/>
      <c r="D89" s="47"/>
      <c r="E89" s="47"/>
      <c r="F89" s="47"/>
      <c r="G89" s="47"/>
    </row>
    <row r="90" spans="2:8" x14ac:dyDescent="0.2">
      <c r="B90" s="36" t="s">
        <v>46</v>
      </c>
      <c r="C90" s="27"/>
      <c r="D90" s="28">
        <f>SUM(D80:D88)</f>
        <v>164100</v>
      </c>
      <c r="E90" s="28"/>
      <c r="F90" s="27"/>
      <c r="G90" s="28">
        <f>SUM(G88+G80)</f>
        <v>161800</v>
      </c>
    </row>
    <row r="91" spans="2:8" ht="13.5" thickBot="1" x14ac:dyDescent="0.25">
      <c r="C91" s="47"/>
      <c r="D91" s="47"/>
      <c r="E91" s="47"/>
      <c r="F91" s="47"/>
      <c r="G91" s="47"/>
    </row>
    <row r="92" spans="2:8" ht="13.5" thickBot="1" x14ac:dyDescent="0.25">
      <c r="B92" s="29" t="s">
        <v>62</v>
      </c>
      <c r="C92" s="30"/>
      <c r="D92" s="30">
        <f>D90-D15</f>
        <v>4100</v>
      </c>
      <c r="E92" s="48"/>
      <c r="F92" s="30"/>
      <c r="G92" s="31">
        <f>G90-G15</f>
        <v>2800</v>
      </c>
    </row>
    <row r="95" spans="2:8" x14ac:dyDescent="0.2">
      <c r="B95" s="8"/>
    </row>
    <row r="96" spans="2:8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1" spans="2:2" x14ac:dyDescent="0.2">
      <c r="B101" s="8"/>
    </row>
    <row r="102" spans="2:2" x14ac:dyDescent="0.2">
      <c r="B102" s="8"/>
    </row>
    <row r="104" spans="2:2" x14ac:dyDescent="0.2">
      <c r="B104" s="8"/>
    </row>
    <row r="105" spans="2:2" x14ac:dyDescent="0.2">
      <c r="B105" s="8"/>
    </row>
  </sheetData>
  <pageMargins left="0.78749999999999998" right="0.78749999999999998" top="1.0527777777777778" bottom="1.0527777777777778" header="0" footer="0"/>
  <pageSetup paperSize="9" fitToHeight="0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"/>
  <cols>
    <col min="1" max="26" width="9.1406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8749999999999998" right="0.78749999999999998" top="1.0527777777777778" bottom="1.0527777777777778" header="0" footer="0"/>
  <pageSetup orientation="landscape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"/>
  <cols>
    <col min="1" max="26" width="9.1406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8749999999999998" right="0.78749999999999998" top="1.0527777777777778" bottom="1.0527777777777778" header="0" footer="0"/>
  <pageSetup orientation="landscape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Roth</dc:creator>
  <cp:lastModifiedBy>Simon Roth</cp:lastModifiedBy>
  <dcterms:created xsi:type="dcterms:W3CDTF">2008-11-06T10:48:47Z</dcterms:created>
  <dcterms:modified xsi:type="dcterms:W3CDTF">2020-04-26T12:31:11Z</dcterms:modified>
</cp:coreProperties>
</file>